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8910"/>
  </bookViews>
  <sheets>
    <sheet name="Portfólió - egyszerű" sheetId="5" r:id="rId1"/>
    <sheet name="Segítség" sheetId="2" r:id="rId2"/>
  </sheets>
  <calcPr calcId="152511"/>
</workbook>
</file>

<file path=xl/calcChain.xml><?xml version="1.0" encoding="utf-8"?>
<calcChain xmlns="http://schemas.openxmlformats.org/spreadsheetml/2006/main">
  <c r="G32" i="5" l="1"/>
  <c r="D29" i="5"/>
  <c r="G20" i="5"/>
  <c r="F10" i="5" s="1"/>
  <c r="D15" i="5"/>
  <c r="J29" i="5" l="1"/>
  <c r="K29" i="5" s="1"/>
  <c r="H27" i="5"/>
  <c r="H16" i="5"/>
  <c r="J32" i="5"/>
  <c r="K32" i="5" s="1"/>
  <c r="H29" i="5"/>
  <c r="J18" i="5"/>
  <c r="K18" i="5" s="1"/>
  <c r="H15" i="5"/>
  <c r="J26" i="5"/>
  <c r="K26" i="5" s="1"/>
  <c r="H18" i="5"/>
  <c r="J15" i="5"/>
  <c r="K15" i="5" s="1"/>
  <c r="H26" i="5"/>
  <c r="J28" i="5"/>
  <c r="K28" i="5" s="1"/>
  <c r="J17" i="5"/>
  <c r="K17" i="5" s="1"/>
  <c r="J30" i="5"/>
  <c r="K30" i="5" s="1"/>
  <c r="H28" i="5"/>
  <c r="J20" i="5"/>
  <c r="K20" i="5" s="1"/>
  <c r="H17" i="5"/>
  <c r="J14" i="5"/>
  <c r="K14" i="5" s="1"/>
  <c r="H30" i="5"/>
  <c r="J27" i="5"/>
  <c r="K27" i="5" s="1"/>
  <c r="J16" i="5"/>
  <c r="K16" i="5" s="1"/>
  <c r="H14" i="5"/>
  <c r="H32" i="5" l="1"/>
  <c r="H20" i="5"/>
</calcChain>
</file>

<file path=xl/sharedStrings.xml><?xml version="1.0" encoding="utf-8"?>
<sst xmlns="http://schemas.openxmlformats.org/spreadsheetml/2006/main" count="36" uniqueCount="27">
  <si>
    <t>Kötvény:</t>
  </si>
  <si>
    <t>Részvény:</t>
  </si>
  <si>
    <t>Jelenlegi vagyon:</t>
  </si>
  <si>
    <t>Alap neve</t>
  </si>
  <si>
    <t>Értéke</t>
  </si>
  <si>
    <t>Megoszlása</t>
  </si>
  <si>
    <t>Összesen:</t>
  </si>
  <si>
    <t>Ideális érték:</t>
  </si>
  <si>
    <t>Változtatás szükséges:</t>
  </si>
  <si>
    <t>Kívánt megoszlás</t>
  </si>
  <si>
    <t>Alapstratégia</t>
  </si>
  <si>
    <t>1. Állítsd be a kívánt megoszlást és add meg az alapok nevét</t>
  </si>
  <si>
    <t>2. Amelyik alapok nem kelleneek azoknak 0% megoszlást állíts</t>
  </si>
  <si>
    <t>3. Átrendezéskor add meg az alapok aktuális értékét</t>
  </si>
  <si>
    <t>4. Látni fogod az arányoknak megfelelő ideális értéket, amire vissza kell állítanod</t>
  </si>
  <si>
    <t>5. Illetve azt is mutatja, hogy melyik alapból mennyit kell kivenned, és azt hogyan kell szétosztanod a többi alap között.</t>
  </si>
  <si>
    <t>0. Állítsd be az alapstratégiát. Ehhez nézi, hogy jól állítod-e be az alapfelosztást (OK vagy NEM OK értéket ad)</t>
  </si>
  <si>
    <t>A lilákat csak egyszer kell megadni!</t>
  </si>
  <si>
    <t>Sárgákat kell évente kitölteni!</t>
  </si>
  <si>
    <t>Minden évben ekkor rendezem át:</t>
  </si>
  <si>
    <t>MSCI World</t>
  </si>
  <si>
    <t>iShares $ Corporate Bond UCITS</t>
  </si>
  <si>
    <t>iShares Emerging Markets High Yield Bond</t>
  </si>
  <si>
    <t>MSCI Developing</t>
  </si>
  <si>
    <t>Ide írd a szabályokat:</t>
  </si>
  <si>
    <t>Átrendezés csak ha min. 600.000 Ft tőke mozogna</t>
  </si>
  <si>
    <t>A következő befizetés mindig a legnagyobb hiányt mutató alapba megy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</si>
</sst>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6" fontId="0" fillId="0" borderId="0" xfId="0" applyNumberFormat="1"/>
    <xf numFmtId="0" fontId="3" fillId="0" borderId="0" xfId="0" applyFont="1"/>
    <xf numFmtId="6" fontId="0" fillId="2" borderId="0" xfId="0" applyNumberFormat="1" applyFill="1"/>
    <xf numFmtId="10" fontId="0" fillId="0" borderId="0" xfId="1" applyNumberFormat="1" applyFont="1"/>
    <xf numFmtId="0" fontId="0" fillId="0" borderId="2" xfId="0" applyBorder="1"/>
    <xf numFmtId="6" fontId="0" fillId="0" borderId="2" xfId="0" applyNumberFormat="1" applyBorder="1"/>
    <xf numFmtId="6" fontId="2" fillId="0" borderId="0" xfId="0" applyNumberFormat="1" applyFont="1"/>
    <xf numFmtId="0" fontId="0" fillId="0" borderId="3" xfId="0" applyBorder="1"/>
    <xf numFmtId="9" fontId="0" fillId="4" borderId="3" xfId="1" applyFont="1" applyFill="1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6" fontId="4" fillId="9" borderId="2" xfId="0" applyNumberFormat="1" applyFont="1" applyFill="1" applyBorder="1"/>
    <xf numFmtId="0" fontId="4" fillId="9" borderId="0" xfId="0" applyFont="1" applyFill="1"/>
    <xf numFmtId="6" fontId="4" fillId="9" borderId="0" xfId="0" applyNumberFormat="1" applyFont="1" applyFill="1"/>
    <xf numFmtId="164" fontId="4" fillId="9" borderId="0" xfId="1" applyNumberFormat="1" applyFont="1" applyFill="1"/>
    <xf numFmtId="0" fontId="0" fillId="8" borderId="0" xfId="0" applyFill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6" xfId="0" applyBorder="1"/>
    <xf numFmtId="0" fontId="0" fillId="4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2" borderId="0" xfId="0" applyFill="1" applyBorder="1" applyAlignment="1">
      <alignment horizontal="center" wrapText="1"/>
    </xf>
    <xf numFmtId="0" fontId="0" fillId="0" borderId="9" xfId="0" applyBorder="1"/>
    <xf numFmtId="0" fontId="0" fillId="0" borderId="8" xfId="0" applyBorder="1" applyAlignment="1">
      <alignment horizontal="center"/>
    </xf>
    <xf numFmtId="0" fontId="2" fillId="0" borderId="0" xfId="0" applyFont="1" applyBorder="1"/>
    <xf numFmtId="16" fontId="0" fillId="5" borderId="9" xfId="0" applyNumberForma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1</xdr:row>
      <xdr:rowOff>19050</xdr:rowOff>
    </xdr:from>
    <xdr:to>
      <xdr:col>12</xdr:col>
      <xdr:colOff>66675</xdr:colOff>
      <xdr:row>4</xdr:row>
      <xdr:rowOff>38100</xdr:rowOff>
    </xdr:to>
    <xdr:pic>
      <xdr:nvPicPr>
        <xdr:cNvPr id="2" name="Kép 1" descr="Pénzügyi Tudakozó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209550"/>
          <a:ext cx="25908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7"/>
  <sheetViews>
    <sheetView tabSelected="1" workbookViewId="0">
      <selection activeCell="C13" sqref="C13"/>
    </sheetView>
  </sheetViews>
  <sheetFormatPr defaultRowHeight="15" x14ac:dyDescent="0.25"/>
  <cols>
    <col min="3" max="3" width="10" customWidth="1"/>
    <col min="4" max="4" width="11.5703125" customWidth="1"/>
    <col min="5" max="5" width="20.85546875" bestFit="1" customWidth="1"/>
    <col min="6" max="6" width="21.5703125" customWidth="1"/>
    <col min="7" max="7" width="15.7109375" customWidth="1"/>
    <col min="8" max="8" width="15.28515625" customWidth="1"/>
    <col min="9" max="9" width="6" customWidth="1"/>
    <col min="10" max="10" width="15.5703125" customWidth="1"/>
    <col min="11" max="11" width="21.85546875" customWidth="1"/>
    <col min="12" max="12" width="16.140625" customWidth="1"/>
    <col min="13" max="13" width="20" customWidth="1"/>
  </cols>
  <sheetData>
    <row r="1" spans="3:13" ht="15.75" thickBot="1" x14ac:dyDescent="0.3">
      <c r="J1" s="19"/>
      <c r="K1" s="19"/>
      <c r="L1" s="19"/>
      <c r="M1" s="19"/>
    </row>
    <row r="2" spans="3:13" x14ac:dyDescent="0.25">
      <c r="C2" s="20" t="s">
        <v>10</v>
      </c>
      <c r="D2" s="21"/>
      <c r="E2" s="22"/>
      <c r="F2" s="23" t="s">
        <v>17</v>
      </c>
      <c r="G2" s="23"/>
      <c r="H2" s="24"/>
      <c r="J2" s="19"/>
      <c r="K2" s="19"/>
      <c r="L2" s="19"/>
      <c r="M2" s="19"/>
    </row>
    <row r="3" spans="3:13" x14ac:dyDescent="0.25">
      <c r="C3" s="25"/>
      <c r="D3" s="8"/>
      <c r="E3" s="26"/>
      <c r="F3" s="27" t="s">
        <v>18</v>
      </c>
      <c r="G3" s="27"/>
      <c r="H3" s="28"/>
      <c r="J3" s="19"/>
      <c r="K3" s="19"/>
      <c r="L3" s="19"/>
      <c r="M3" s="19"/>
    </row>
    <row r="4" spans="3:13" x14ac:dyDescent="0.25">
      <c r="C4" s="29" t="s">
        <v>0</v>
      </c>
      <c r="D4" s="9">
        <v>0.4</v>
      </c>
      <c r="E4" s="26"/>
      <c r="F4" s="26"/>
      <c r="G4" s="26"/>
      <c r="H4" s="28"/>
      <c r="J4" s="19"/>
      <c r="K4" s="19"/>
      <c r="L4" s="19"/>
      <c r="M4" s="19"/>
    </row>
    <row r="5" spans="3:13" x14ac:dyDescent="0.25">
      <c r="C5" s="29" t="s">
        <v>1</v>
      </c>
      <c r="D5" s="10">
        <v>0.6</v>
      </c>
      <c r="E5" s="26"/>
      <c r="F5" s="30" t="s">
        <v>19</v>
      </c>
      <c r="G5" s="26"/>
      <c r="H5" s="31">
        <v>42247</v>
      </c>
      <c r="J5" s="19"/>
      <c r="K5" s="19"/>
      <c r="L5" s="19"/>
      <c r="M5" s="19"/>
    </row>
    <row r="6" spans="3:13" ht="15.75" thickBot="1" x14ac:dyDescent="0.3">
      <c r="C6" s="32"/>
      <c r="D6" s="33"/>
      <c r="E6" s="34"/>
      <c r="F6" s="34"/>
      <c r="G6" s="34"/>
      <c r="H6" s="35"/>
    </row>
    <row r="10" spans="3:13" ht="18.75" x14ac:dyDescent="0.3">
      <c r="E10" s="2" t="s">
        <v>2</v>
      </c>
      <c r="F10" s="7">
        <f>G20+G32</f>
        <v>22091020</v>
      </c>
    </row>
    <row r="12" spans="3:13" ht="27.75" customHeight="1" thickBot="1" x14ac:dyDescent="0.3">
      <c r="E12" s="14" t="s">
        <v>0</v>
      </c>
    </row>
    <row r="13" spans="3:13" ht="33" customHeight="1" x14ac:dyDescent="0.25">
      <c r="E13" s="12" t="s">
        <v>9</v>
      </c>
      <c r="F13" s="12" t="s">
        <v>3</v>
      </c>
      <c r="G13" s="12" t="s">
        <v>4</v>
      </c>
      <c r="H13" s="12" t="s">
        <v>5</v>
      </c>
      <c r="I13" s="12"/>
      <c r="J13" s="12" t="s">
        <v>7</v>
      </c>
      <c r="K13" s="13" t="s">
        <v>8</v>
      </c>
    </row>
    <row r="14" spans="3:13" x14ac:dyDescent="0.25">
      <c r="E14" s="11">
        <v>0.2</v>
      </c>
      <c r="F14" t="s">
        <v>21</v>
      </c>
      <c r="G14" s="3">
        <v>4312421</v>
      </c>
      <c r="H14" s="4">
        <f>G14/$F$10</f>
        <v>0.19521149317686554</v>
      </c>
      <c r="J14" s="1">
        <f>$F$10*E14</f>
        <v>4418204</v>
      </c>
      <c r="K14" s="6">
        <f>J14-G14</f>
        <v>105783</v>
      </c>
    </row>
    <row r="15" spans="3:13" x14ac:dyDescent="0.25">
      <c r="D15" t="str">
        <f>IF(SUM(E14:E18)=$D$4,"OK","NEM OK")</f>
        <v>OK</v>
      </c>
      <c r="E15" s="11">
        <v>0.2</v>
      </c>
      <c r="F15" t="s">
        <v>22</v>
      </c>
      <c r="G15" s="3">
        <v>4123123</v>
      </c>
      <c r="H15" s="4">
        <f t="shared" ref="H15:H18" si="0">G15/$F$10</f>
        <v>0.18664249093070398</v>
      </c>
      <c r="J15" s="1">
        <f t="shared" ref="J15:J18" si="1">$F$10*E15</f>
        <v>4418204</v>
      </c>
      <c r="K15" s="6">
        <f t="shared" ref="K15:K18" si="2">J15-G15</f>
        <v>295081</v>
      </c>
    </row>
    <row r="16" spans="3:13" x14ac:dyDescent="0.25">
      <c r="E16" s="11">
        <v>0</v>
      </c>
      <c r="G16" s="3">
        <v>0</v>
      </c>
      <c r="H16" s="4">
        <f t="shared" si="0"/>
        <v>0</v>
      </c>
      <c r="J16" s="1">
        <f t="shared" si="1"/>
        <v>0</v>
      </c>
      <c r="K16" s="6">
        <f t="shared" si="2"/>
        <v>0</v>
      </c>
    </row>
    <row r="17" spans="4:11" x14ac:dyDescent="0.25">
      <c r="E17" s="11">
        <v>0</v>
      </c>
      <c r="G17" s="3">
        <v>0</v>
      </c>
      <c r="H17" s="4">
        <f t="shared" si="0"/>
        <v>0</v>
      </c>
      <c r="J17" s="1">
        <f t="shared" si="1"/>
        <v>0</v>
      </c>
      <c r="K17" s="6">
        <f t="shared" si="2"/>
        <v>0</v>
      </c>
    </row>
    <row r="18" spans="4:11" x14ac:dyDescent="0.25">
      <c r="E18" s="11">
        <v>0</v>
      </c>
      <c r="G18" s="3">
        <v>0</v>
      </c>
      <c r="H18" s="4">
        <f t="shared" si="0"/>
        <v>0</v>
      </c>
      <c r="J18" s="1">
        <f t="shared" si="1"/>
        <v>0</v>
      </c>
      <c r="K18" s="6">
        <f t="shared" si="2"/>
        <v>0</v>
      </c>
    </row>
    <row r="19" spans="4:11" x14ac:dyDescent="0.25">
      <c r="K19" s="5"/>
    </row>
    <row r="20" spans="4:11" x14ac:dyDescent="0.25">
      <c r="F20" s="16" t="s">
        <v>6</v>
      </c>
      <c r="G20" s="17">
        <f>SUM(G14:G18)</f>
        <v>8435544</v>
      </c>
      <c r="H20" s="18">
        <f>SUM(H14:H17)</f>
        <v>0.38185398410756954</v>
      </c>
      <c r="I20" s="16"/>
      <c r="J20" s="17">
        <f>F10*D4</f>
        <v>8836408</v>
      </c>
      <c r="K20" s="15">
        <f>J20-G20</f>
        <v>400864</v>
      </c>
    </row>
    <row r="21" spans="4:11" x14ac:dyDescent="0.25">
      <c r="K21" s="5"/>
    </row>
    <row r="22" spans="4:11" x14ac:dyDescent="0.25">
      <c r="K22" s="5"/>
    </row>
    <row r="23" spans="4:11" ht="3" customHeight="1" x14ac:dyDescent="0.25">
      <c r="K23" s="5"/>
    </row>
    <row r="24" spans="4:11" ht="30" customHeight="1" thickBot="1" x14ac:dyDescent="0.3">
      <c r="E24" s="14" t="s">
        <v>1</v>
      </c>
      <c r="K24" s="5"/>
    </row>
    <row r="25" spans="4:11" ht="28.5" customHeight="1" x14ac:dyDescent="0.25">
      <c r="E25" s="12" t="s">
        <v>9</v>
      </c>
      <c r="F25" s="12" t="s">
        <v>3</v>
      </c>
      <c r="G25" s="12" t="s">
        <v>4</v>
      </c>
      <c r="H25" s="12" t="s">
        <v>5</v>
      </c>
      <c r="I25" s="12"/>
      <c r="J25" s="12" t="s">
        <v>7</v>
      </c>
      <c r="K25" s="13" t="s">
        <v>8</v>
      </c>
    </row>
    <row r="26" spans="4:11" ht="27" customHeight="1" x14ac:dyDescent="0.25">
      <c r="E26" s="11">
        <v>0.4</v>
      </c>
      <c r="F26" t="s">
        <v>20</v>
      </c>
      <c r="G26" s="3">
        <v>7523134</v>
      </c>
      <c r="H26" s="4">
        <f t="shared" ref="H26:H30" si="3">G26/$F$10</f>
        <v>0.34055168118085993</v>
      </c>
      <c r="J26" s="1">
        <f>$F$10*E26</f>
        <v>8836408</v>
      </c>
      <c r="K26" s="6">
        <f>J26-G26</f>
        <v>1313274</v>
      </c>
    </row>
    <row r="27" spans="4:11" ht="27" customHeight="1" x14ac:dyDescent="0.25">
      <c r="E27" s="11">
        <v>0.2</v>
      </c>
      <c r="F27" t="s">
        <v>23</v>
      </c>
      <c r="G27" s="3">
        <v>6132342</v>
      </c>
      <c r="H27" s="4">
        <f t="shared" si="3"/>
        <v>0.27759433471157058</v>
      </c>
      <c r="J27" s="1">
        <f>$F$10*E27</f>
        <v>4418204</v>
      </c>
      <c r="K27" s="6">
        <f>J27-G27</f>
        <v>-1714138</v>
      </c>
    </row>
    <row r="28" spans="4:11" ht="18" customHeight="1" x14ac:dyDescent="0.25">
      <c r="E28" s="11"/>
      <c r="G28" s="3">
        <v>0</v>
      </c>
      <c r="H28" s="4">
        <f t="shared" si="3"/>
        <v>0</v>
      </c>
      <c r="J28" s="1">
        <f t="shared" ref="J28:J30" si="4">$F$10*E28</f>
        <v>0</v>
      </c>
      <c r="K28" s="6">
        <f t="shared" ref="K28:K30" si="5">J28-G28</f>
        <v>0</v>
      </c>
    </row>
    <row r="29" spans="4:11" x14ac:dyDescent="0.25">
      <c r="D29" t="str">
        <f>IF(SUM(E26:E31)=$D$5,"OK","NEM OK")</f>
        <v>OK</v>
      </c>
      <c r="E29" s="11"/>
      <c r="G29" s="3">
        <v>0</v>
      </c>
      <c r="H29" s="4">
        <f t="shared" si="3"/>
        <v>0</v>
      </c>
      <c r="J29" s="1">
        <f t="shared" si="4"/>
        <v>0</v>
      </c>
      <c r="K29" s="6">
        <f t="shared" si="5"/>
        <v>0</v>
      </c>
    </row>
    <row r="30" spans="4:11" x14ac:dyDescent="0.25">
      <c r="E30" s="11"/>
      <c r="G30" s="3">
        <v>0</v>
      </c>
      <c r="H30" s="4">
        <f t="shared" si="3"/>
        <v>0</v>
      </c>
      <c r="J30" s="1">
        <f t="shared" si="4"/>
        <v>0</v>
      </c>
      <c r="K30" s="6">
        <f t="shared" si="5"/>
        <v>0</v>
      </c>
    </row>
    <row r="31" spans="4:11" x14ac:dyDescent="0.25">
      <c r="K31" s="5"/>
    </row>
    <row r="32" spans="4:11" x14ac:dyDescent="0.25">
      <c r="F32" s="16" t="s">
        <v>6</v>
      </c>
      <c r="G32" s="17">
        <f>SUM(G26:G30)</f>
        <v>13655476</v>
      </c>
      <c r="H32" s="18">
        <f>SUM(H26:H30)</f>
        <v>0.61814601589243057</v>
      </c>
      <c r="I32" s="16"/>
      <c r="J32" s="17">
        <f>D5*F10</f>
        <v>13254612</v>
      </c>
      <c r="K32" s="15">
        <f>J32-G32</f>
        <v>-400864</v>
      </c>
    </row>
    <row r="35" spans="3:4" x14ac:dyDescent="0.25">
      <c r="C35" t="s">
        <v>24</v>
      </c>
    </row>
    <row r="36" spans="3:4" x14ac:dyDescent="0.25">
      <c r="D36" t="s">
        <v>25</v>
      </c>
    </row>
    <row r="37" spans="3:4" x14ac:dyDescent="0.25">
      <c r="D37" t="s">
        <v>26</v>
      </c>
    </row>
  </sheetData>
  <mergeCells count="3">
    <mergeCell ref="C2:D2"/>
    <mergeCell ref="F2:G2"/>
    <mergeCell ref="F3:G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8"/>
  <sheetViews>
    <sheetView workbookViewId="0">
      <selection activeCell="E12" sqref="E12"/>
    </sheetView>
  </sheetViews>
  <sheetFormatPr defaultRowHeight="15" x14ac:dyDescent="0.25"/>
  <sheetData>
    <row r="3" spans="2:2" x14ac:dyDescent="0.25">
      <c r="B3" t="s">
        <v>16</v>
      </c>
    </row>
    <row r="4" spans="2:2" x14ac:dyDescent="0.25">
      <c r="B4" t="s">
        <v>11</v>
      </c>
    </row>
    <row r="5" spans="2:2" x14ac:dyDescent="0.25">
      <c r="B5" t="s">
        <v>12</v>
      </c>
    </row>
    <row r="6" spans="2:2" x14ac:dyDescent="0.25">
      <c r="B6" t="s">
        <v>13</v>
      </c>
    </row>
    <row r="7" spans="2:2" x14ac:dyDescent="0.25">
      <c r="B7" t="s">
        <v>14</v>
      </c>
    </row>
    <row r="8" spans="2:2" x14ac:dyDescent="0.25">
      <c r="B8" t="s">
        <v>15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Portfólió - egyszerű</vt:lpstr>
      <vt:lpstr>Segítség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2017-08-27T11:24:34Z</dcterms:modified>
</cp:coreProperties>
</file>